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60" yWindow="135" windowWidth="14100" windowHeight="11085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Бюджет!$A$1:$E$23</definedName>
  </definedNames>
  <calcPr calcId="145621"/>
</workbook>
</file>

<file path=xl/calcChain.xml><?xml version="1.0" encoding="utf-8"?>
<calcChain xmlns="http://schemas.openxmlformats.org/spreadsheetml/2006/main">
  <c r="D16" i="1" l="1"/>
  <c r="C16" i="1"/>
  <c r="D11" i="1"/>
  <c r="C11" i="1"/>
  <c r="D4" i="1"/>
  <c r="C4" i="1"/>
  <c r="E18" i="1" l="1"/>
  <c r="E6" i="1"/>
  <c r="E13" i="1"/>
  <c r="D8" i="1"/>
  <c r="C8" i="1"/>
  <c r="E9" i="1"/>
  <c r="E10" i="1"/>
  <c r="D22" i="1" l="1"/>
  <c r="E19" i="1"/>
  <c r="E7" i="1"/>
  <c r="E14" i="1"/>
  <c r="C22" i="1"/>
  <c r="E4" i="1"/>
  <c r="E5" i="1"/>
  <c r="E11" i="1"/>
  <c r="E12" i="1"/>
  <c r="E15" i="1"/>
  <c r="E16" i="1"/>
  <c r="E17" i="1"/>
  <c r="E20" i="1"/>
  <c r="E21" i="1"/>
  <c r="E22" i="1" l="1"/>
  <c r="E8" i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<sst xmlns="http://schemas.openxmlformats.org/spreadsheetml/2006/main" count="43" uniqueCount="36">
  <si>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</si>
  <si>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</si>
  <si>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</si>
  <si>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</si>
  <si>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</si>
  <si>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</si>
  <si>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</si>
  <si>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</si>
  <si>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</si>
  <si>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</si>
  <si>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</si>
  <si>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</si>
  <si>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</si>
  <si>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</si>
  <si>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</si>
  <si>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</si>
  <si>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</si>
  <si>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</si>
  <si>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</si>
  <si>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</si>
  <si>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</si>
  <si>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</si>
  <si>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</si>
  <si>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</si>
  <si>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</si>
  <si>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</si>
  <si>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</si>
  <si>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</si>
  <si>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</si>
  <si>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</si>
  <si>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</si>
  <si>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</si>
  <si>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</si>
  <si>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</si>
  <si>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2021 год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</si>
  <si>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01.05.2021г.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</si>
</sst>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2"/>
  <sheetViews>
    <sheetView showGridLines="0" tabSelected="1" view="pageBreakPreview" topLeftCell="A16" zoomScale="85" zoomScaleNormal="100" zoomScaleSheetLayoutView="85" workbookViewId="0">
      <selection activeCell="A2" sqref="A2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" customWidth="1"/>
    <col min="4" max="4" width="20.85546875" style="1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1" t="s">
        <v>35</v>
      </c>
      <c r="B1" s="21"/>
      <c r="C1" s="21"/>
      <c r="D1" s="21"/>
      <c r="E1" s="21"/>
    </row>
    <row r="2" spans="1:6" x14ac:dyDescent="0.25">
      <c r="B2" s="3" t="s">
        <v>1</v>
      </c>
      <c r="C2" s="3"/>
      <c r="D2" s="3"/>
      <c r="E2" s="3"/>
      <c r="F2" s="4"/>
    </row>
    <row r="3" spans="1:6" x14ac:dyDescent="0.25">
      <c r="A3" s="7" t="s">
        <v>4</v>
      </c>
      <c r="B3" s="8" t="s">
        <v>2</v>
      </c>
      <c r="C3" s="8" t="s">
        <v>34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12">
        <f>+C5+C6+C7</f>
        <v>285872610.23000002</v>
      </c>
      <c r="D4" s="12">
        <f>+D5+D6+D7</f>
        <v>74227221.929999992</v>
      </c>
      <c r="E4" s="13">
        <f t="shared" ref="E4:E21" si="0">D4/C4</f>
        <v>0.25965139462042258</v>
      </c>
    </row>
    <row r="5" spans="1:6" ht="31.5" outlineLevel="1" x14ac:dyDescent="0.25">
      <c r="A5" s="14" t="s">
        <v>29</v>
      </c>
      <c r="B5" s="5" t="s">
        <v>30</v>
      </c>
      <c r="C5" s="20">
        <v>89470672.790000007</v>
      </c>
      <c r="D5" s="20">
        <v>27684196.219999999</v>
      </c>
      <c r="E5" s="15">
        <f t="shared" si="0"/>
        <v>0.30942201904504085</v>
      </c>
    </row>
    <row r="6" spans="1:6" ht="47.25" outlineLevel="1" x14ac:dyDescent="0.25">
      <c r="A6" s="14" t="s">
        <v>24</v>
      </c>
      <c r="B6" s="5" t="s">
        <v>26</v>
      </c>
      <c r="C6" s="20">
        <v>25010980</v>
      </c>
      <c r="D6" s="20">
        <v>1641047.27</v>
      </c>
      <c r="E6" s="15">
        <f t="shared" si="0"/>
        <v>6.5613073538102071E-2</v>
      </c>
    </row>
    <row r="7" spans="1:6" ht="31.5" outlineLevel="1" x14ac:dyDescent="0.25">
      <c r="A7" s="14" t="s">
        <v>7</v>
      </c>
      <c r="B7" s="5" t="s">
        <v>31</v>
      </c>
      <c r="C7" s="20">
        <v>171390957.44</v>
      </c>
      <c r="D7" s="20">
        <v>44901978.439999998</v>
      </c>
      <c r="E7" s="15">
        <f>D7/C7</f>
        <v>0.26198569113962233</v>
      </c>
    </row>
    <row r="8" spans="1:6" ht="31.5" x14ac:dyDescent="0.25">
      <c r="A8" s="10" t="s">
        <v>8</v>
      </c>
      <c r="B8" s="11" t="s">
        <v>0</v>
      </c>
      <c r="C8" s="12">
        <f>+C9+C10</f>
        <v>183446252.53</v>
      </c>
      <c r="D8" s="12">
        <f>+D9+D10</f>
        <v>69445380.599999994</v>
      </c>
      <c r="E8" s="13">
        <f t="shared" si="0"/>
        <v>0.37855982143131106</v>
      </c>
    </row>
    <row r="9" spans="1:6" ht="31.5" outlineLevel="1" x14ac:dyDescent="0.25">
      <c r="A9" s="14" t="s">
        <v>9</v>
      </c>
      <c r="B9" s="5" t="s">
        <v>30</v>
      </c>
      <c r="C9" s="20">
        <v>734600</v>
      </c>
      <c r="D9" s="20">
        <v>249060</v>
      </c>
      <c r="E9" s="15">
        <f t="shared" si="0"/>
        <v>0.33904165532262454</v>
      </c>
    </row>
    <row r="10" spans="1:6" ht="31.5" outlineLevel="1" x14ac:dyDescent="0.25">
      <c r="A10" s="14" t="s">
        <v>10</v>
      </c>
      <c r="B10" s="5" t="s">
        <v>28</v>
      </c>
      <c r="C10" s="20">
        <v>182711652.53</v>
      </c>
      <c r="D10" s="20">
        <v>69196320.599999994</v>
      </c>
      <c r="E10" s="15">
        <f t="shared" si="0"/>
        <v>0.37871870590540707</v>
      </c>
    </row>
    <row r="11" spans="1:6" ht="31.5" x14ac:dyDescent="0.25">
      <c r="A11" s="10" t="s">
        <v>11</v>
      </c>
      <c r="B11" s="11" t="s">
        <v>23</v>
      </c>
      <c r="C11" s="12">
        <f>+C12+C13+C14+C15</f>
        <v>873700545.00999999</v>
      </c>
      <c r="D11" s="12">
        <f>+D12+D13+D14+D15</f>
        <v>324605377.75999999</v>
      </c>
      <c r="E11" s="13">
        <f t="shared" si="0"/>
        <v>0.37152932960146512</v>
      </c>
    </row>
    <row r="12" spans="1:6" ht="31.5" outlineLevel="1" x14ac:dyDescent="0.25">
      <c r="A12" s="14" t="s">
        <v>12</v>
      </c>
      <c r="B12" s="5" t="s">
        <v>30</v>
      </c>
      <c r="C12" s="20">
        <v>1616100</v>
      </c>
      <c r="D12" s="20">
        <v>535479</v>
      </c>
      <c r="E12" s="15">
        <f>D12/C12</f>
        <v>0.33134026359754964</v>
      </c>
    </row>
    <row r="13" spans="1:6" ht="47.25" outlineLevel="1" x14ac:dyDescent="0.25">
      <c r="A13" s="14" t="s">
        <v>13</v>
      </c>
      <c r="B13" s="5" t="s">
        <v>26</v>
      </c>
      <c r="C13" s="20">
        <v>135000</v>
      </c>
      <c r="D13" s="20">
        <v>0</v>
      </c>
      <c r="E13" s="15">
        <f>D13/C13</f>
        <v>0</v>
      </c>
    </row>
    <row r="14" spans="1:6" ht="31.5" outlineLevel="1" x14ac:dyDescent="0.25">
      <c r="A14" s="14" t="s">
        <v>14</v>
      </c>
      <c r="B14" s="5" t="s">
        <v>31</v>
      </c>
      <c r="C14" s="20">
        <v>4000</v>
      </c>
      <c r="D14" s="20">
        <v>0</v>
      </c>
      <c r="E14" s="15">
        <f>D14/C14</f>
        <v>0</v>
      </c>
    </row>
    <row r="15" spans="1:6" ht="31.5" outlineLevel="1" x14ac:dyDescent="0.25">
      <c r="A15" s="14" t="s">
        <v>15</v>
      </c>
      <c r="B15" s="5" t="s">
        <v>27</v>
      </c>
      <c r="C15" s="20">
        <v>871945445.00999999</v>
      </c>
      <c r="D15" s="20">
        <v>324069898.75999999</v>
      </c>
      <c r="E15" s="15">
        <f>D15/C15</f>
        <v>0.37166304453403431</v>
      </c>
    </row>
    <row r="16" spans="1:6" ht="31.5" x14ac:dyDescent="0.25">
      <c r="A16" s="10" t="s">
        <v>16</v>
      </c>
      <c r="B16" s="11" t="s">
        <v>22</v>
      </c>
      <c r="C16" s="12">
        <f>+C17+C18+C19+C20+C21</f>
        <v>103519451.02999999</v>
      </c>
      <c r="D16" s="12">
        <f>+D17+D18+D19+D20+D21</f>
        <v>30024772.84</v>
      </c>
      <c r="E16" s="13">
        <f t="shared" si="0"/>
        <v>0.29003991560290254</v>
      </c>
    </row>
    <row r="17" spans="1:5" ht="31.5" outlineLevel="1" x14ac:dyDescent="0.25">
      <c r="A17" s="14" t="s">
        <v>17</v>
      </c>
      <c r="B17" s="5" t="s">
        <v>30</v>
      </c>
      <c r="C17" s="20">
        <v>293832</v>
      </c>
      <c r="D17" s="20">
        <v>99624</v>
      </c>
      <c r="E17" s="15">
        <f t="shared" si="0"/>
        <v>0.33905088622069757</v>
      </c>
    </row>
    <row r="18" spans="1:5" ht="45.75" customHeight="1" outlineLevel="1" x14ac:dyDescent="0.25">
      <c r="A18" s="14" t="s">
        <v>18</v>
      </c>
      <c r="B18" s="5" t="s">
        <v>26</v>
      </c>
      <c r="C18" s="20">
        <v>34636.019999999997</v>
      </c>
      <c r="D18" s="20">
        <v>14685</v>
      </c>
      <c r="E18" s="15">
        <f t="shared" si="0"/>
        <v>0.42398058437430169</v>
      </c>
    </row>
    <row r="19" spans="1:5" ht="31.5" outlineLevel="1" x14ac:dyDescent="0.25">
      <c r="A19" s="14" t="s">
        <v>19</v>
      </c>
      <c r="B19" s="5" t="s">
        <v>31</v>
      </c>
      <c r="C19" s="20">
        <v>130500</v>
      </c>
      <c r="D19" s="20">
        <v>0</v>
      </c>
      <c r="E19" s="15">
        <f t="shared" si="0"/>
        <v>0</v>
      </c>
    </row>
    <row r="20" spans="1:5" ht="31.5" outlineLevel="1" x14ac:dyDescent="0.25">
      <c r="A20" s="14" t="s">
        <v>25</v>
      </c>
      <c r="B20" s="5" t="s">
        <v>32</v>
      </c>
      <c r="C20" s="20">
        <v>95413068.599999994</v>
      </c>
      <c r="D20" s="20">
        <v>27470833.949999999</v>
      </c>
      <c r="E20" s="15">
        <f t="shared" si="0"/>
        <v>0.28791479357158001</v>
      </c>
    </row>
    <row r="21" spans="1:5" ht="63" outlineLevel="1" x14ac:dyDescent="0.25">
      <c r="A21" s="14" t="s">
        <v>20</v>
      </c>
      <c r="B21" s="5" t="s">
        <v>33</v>
      </c>
      <c r="C21" s="20">
        <v>7647414.4100000001</v>
      </c>
      <c r="D21" s="20">
        <v>2439629.89</v>
      </c>
      <c r="E21" s="15">
        <f t="shared" si="0"/>
        <v>0.31901369001395596</v>
      </c>
    </row>
    <row r="22" spans="1:5" x14ac:dyDescent="0.25">
      <c r="A22" s="16"/>
      <c r="B22" s="17" t="s">
        <v>21</v>
      </c>
      <c r="C22" s="18">
        <f>C4+C8+C11+C16</f>
        <v>1446538858.8</v>
      </c>
      <c r="D22" s="18">
        <f>D4+D8+D11+D16</f>
        <v>498302753.12999994</v>
      </c>
      <c r="E22" s="19">
        <f>D22/C22</f>
        <v>0.34447934122099916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2021-05-12T00:20:51Z</cp:lastPrinted>
  <dcterms:created xsi:type="dcterms:W3CDTF">2017-06-23T05:02:34Z</dcterms:created>
  <dcterms:modified xsi:type="dcterms:W3CDTF">2021-05-12T00:20:55Z</dcterms:modified>
</cp:coreProperties>
</file>